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105" windowWidth="8910" windowHeight="8460" activeTab="0"/>
  </bookViews>
  <sheets>
    <sheet name="S14_UG_ENR_ETH" sheetId="1" r:id="rId1"/>
  </sheets>
  <definedNames/>
  <calcPr fullCalcOnLoad="1"/>
</workbook>
</file>

<file path=xl/sharedStrings.xml><?xml version="1.0" encoding="utf-8"?>
<sst xmlns="http://schemas.openxmlformats.org/spreadsheetml/2006/main" count="63" uniqueCount="22">
  <si>
    <t>African American</t>
  </si>
  <si>
    <t>American Indian</t>
  </si>
  <si>
    <t>Asian</t>
  </si>
  <si>
    <t>Hispanic</t>
  </si>
  <si>
    <t>Caucasian</t>
  </si>
  <si>
    <t>Undisclosed</t>
  </si>
  <si>
    <t>Ethnicity</t>
  </si>
  <si>
    <t>Men</t>
  </si>
  <si>
    <t>Women</t>
  </si>
  <si>
    <t>Total</t>
  </si>
  <si>
    <t>Percent</t>
  </si>
  <si>
    <t>ALL UNDERGRADUATE</t>
  </si>
  <si>
    <t>ENROLLMENT BY ETHNICITY AND GENDER</t>
  </si>
  <si>
    <t xml:space="preserve">ALL FIRST-TIME </t>
  </si>
  <si>
    <t>ALL NEW TRANSFERS</t>
  </si>
  <si>
    <t>BUFFALO STATE</t>
  </si>
  <si>
    <t>[Institutional Research Home]</t>
  </si>
  <si>
    <t>Non-Resident Alien</t>
  </si>
  <si>
    <t>Multiracial</t>
  </si>
  <si>
    <t>Pacific Islanders</t>
  </si>
  <si>
    <t>Spring 2014</t>
  </si>
  <si>
    <t>[Spring 2014 - Fact Sheet]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</si>
</sst>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165" fontId="0" fillId="33" borderId="0" xfId="42" applyNumberFormat="1" applyFont="1" applyFill="1" applyAlignment="1">
      <alignment/>
    </xf>
    <xf numFmtId="164" fontId="0" fillId="33" borderId="0" xfId="42" applyNumberFormat="1" applyFont="1" applyFill="1" applyAlignment="1">
      <alignment/>
    </xf>
    <xf numFmtId="165" fontId="1" fillId="33" borderId="0" xfId="42" applyNumberFormat="1" applyFont="1" applyFill="1" applyAlignment="1">
      <alignment/>
    </xf>
    <xf numFmtId="164" fontId="1" fillId="33" borderId="0" xfId="42" applyNumberFormat="1" applyFont="1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53" applyFill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factspring14.html" TargetMode="External" /><Relationship Id="rId2" Type="http://schemas.openxmlformats.org/officeDocument/2006/relationships/hyperlink" Target="..\..\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="90" zoomScaleNormal="90" zoomScalePageLayoutView="0" workbookViewId="0" topLeftCell="A1">
      <selection activeCell="J5" sqref="J5"/>
    </sheetView>
  </sheetViews>
  <sheetFormatPr defaultColWidth="9.140625" defaultRowHeight="12.75"/>
  <cols>
    <col min="1" max="1" width="16.8515625" style="1" bestFit="1" customWidth="1"/>
    <col min="2" max="2" width="2.8515625" style="1" customWidth="1"/>
    <col min="3" max="4" width="9.140625" style="5" customWidth="1"/>
    <col min="5" max="8" width="9.28125" style="5" bestFit="1" customWidth="1"/>
    <col min="9" max="16384" width="9.140625" style="1" customWidth="1"/>
  </cols>
  <sheetData>
    <row r="1" spans="1:8" ht="15.75">
      <c r="A1" s="12" t="s">
        <v>15</v>
      </c>
      <c r="B1" s="12"/>
      <c r="C1" s="12"/>
      <c r="D1" s="12"/>
      <c r="E1" s="12"/>
      <c r="F1" s="12"/>
      <c r="G1" s="12"/>
      <c r="H1" s="12"/>
    </row>
    <row r="2" spans="1:8" ht="15">
      <c r="A2" s="13" t="s">
        <v>11</v>
      </c>
      <c r="B2" s="13"/>
      <c r="C2" s="13"/>
      <c r="D2" s="13"/>
      <c r="E2" s="13"/>
      <c r="F2" s="13"/>
      <c r="G2" s="13"/>
      <c r="H2" s="13"/>
    </row>
    <row r="3" spans="1:8" ht="15">
      <c r="A3" s="13" t="s">
        <v>12</v>
      </c>
      <c r="B3" s="13"/>
      <c r="C3" s="13"/>
      <c r="D3" s="13"/>
      <c r="E3" s="13"/>
      <c r="F3" s="13"/>
      <c r="G3" s="13"/>
      <c r="H3" s="13"/>
    </row>
    <row r="4" spans="1:8" ht="15">
      <c r="A4" s="13" t="s">
        <v>20</v>
      </c>
      <c r="B4" s="13"/>
      <c r="C4" s="13"/>
      <c r="D4" s="13"/>
      <c r="E4" s="13"/>
      <c r="F4" s="13"/>
      <c r="G4" s="13"/>
      <c r="H4" s="13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9" ht="12.75">
      <c r="A6" s="3" t="s">
        <v>6</v>
      </c>
      <c r="B6" s="3"/>
      <c r="C6" s="4" t="s">
        <v>9</v>
      </c>
      <c r="D6" s="4" t="s">
        <v>10</v>
      </c>
      <c r="E6" s="4" t="s">
        <v>7</v>
      </c>
      <c r="F6" s="4" t="s">
        <v>10</v>
      </c>
      <c r="G6" s="4" t="s">
        <v>8</v>
      </c>
      <c r="H6" s="4" t="s">
        <v>10</v>
      </c>
      <c r="I6" s="5"/>
    </row>
    <row r="7" spans="3:9" ht="12.75">
      <c r="C7" s="1"/>
      <c r="D7" s="1"/>
      <c r="I7" s="5"/>
    </row>
    <row r="8" spans="1:8" ht="12.75">
      <c r="A8" s="2" t="s">
        <v>0</v>
      </c>
      <c r="C8" s="6">
        <f aca="true" t="shared" si="0" ref="C8:C16">SUM(E8,G8)</f>
        <v>1816</v>
      </c>
      <c r="D8" s="7">
        <f>C8/(C18-C16)*100</f>
        <v>21.3270698766882</v>
      </c>
      <c r="E8" s="6">
        <v>744</v>
      </c>
      <c r="F8" s="7">
        <f>E8/(C18-C16)*100</f>
        <v>8.737522019964768</v>
      </c>
      <c r="G8" s="6">
        <v>1072</v>
      </c>
      <c r="H8" s="7">
        <f>G8/(C18-C16)*100</f>
        <v>12.58954785672343</v>
      </c>
    </row>
    <row r="9" spans="1:8" ht="12.75">
      <c r="A9" s="2" t="s">
        <v>1</v>
      </c>
      <c r="C9" s="6">
        <f t="shared" si="0"/>
        <v>36</v>
      </c>
      <c r="D9" s="7">
        <f>C9/(C18-C16)*100</f>
        <v>0.42278332354668235</v>
      </c>
      <c r="E9" s="6">
        <v>12</v>
      </c>
      <c r="F9" s="7">
        <f>E9/(C18-C16)*100</f>
        <v>0.14092777451556077</v>
      </c>
      <c r="G9" s="6">
        <v>24</v>
      </c>
      <c r="H9" s="7">
        <f>G9/(C18-C16)*100</f>
        <v>0.28185554903112153</v>
      </c>
    </row>
    <row r="10" spans="1:8" ht="12.75">
      <c r="A10" s="2" t="s">
        <v>2</v>
      </c>
      <c r="C10" s="6">
        <f t="shared" si="0"/>
        <v>190</v>
      </c>
      <c r="D10" s="7">
        <f>C10/(C18-C16)*100</f>
        <v>2.2313564298297126</v>
      </c>
      <c r="E10" s="6">
        <v>99</v>
      </c>
      <c r="F10" s="7">
        <f>E10/(C18-C16)*100</f>
        <v>1.1626541397533763</v>
      </c>
      <c r="G10" s="6">
        <v>91</v>
      </c>
      <c r="H10" s="7">
        <f>G10/(C18-C16)*100</f>
        <v>1.0687022900763359</v>
      </c>
    </row>
    <row r="11" spans="1:8" ht="12.75">
      <c r="A11" s="2" t="s">
        <v>4</v>
      </c>
      <c r="C11" s="6">
        <f t="shared" si="0"/>
        <v>5258</v>
      </c>
      <c r="D11" s="7">
        <f>C11/(C18-C16)*100</f>
        <v>61.74985320023488</v>
      </c>
      <c r="E11" s="6">
        <v>2366</v>
      </c>
      <c r="F11" s="7">
        <f>E11/(C18-C16)*100</f>
        <v>27.78625954198473</v>
      </c>
      <c r="G11" s="6">
        <v>2892</v>
      </c>
      <c r="H11" s="7">
        <f>G11/(C18-C16)*100</f>
        <v>33.96359365825015</v>
      </c>
    </row>
    <row r="12" spans="1:8" ht="12.75">
      <c r="A12" s="2" t="s">
        <v>3</v>
      </c>
      <c r="C12" s="6">
        <f t="shared" si="0"/>
        <v>823</v>
      </c>
      <c r="D12" s="7">
        <f>C12/(C18-C16)*100</f>
        <v>9.665296535525544</v>
      </c>
      <c r="E12" s="6">
        <v>320</v>
      </c>
      <c r="F12" s="7">
        <f>E12/(C18-C16)*100</f>
        <v>3.7580739870816204</v>
      </c>
      <c r="G12" s="6">
        <v>503</v>
      </c>
      <c r="H12" s="7">
        <f>G12/(C18-C16)*100</f>
        <v>5.907222548443922</v>
      </c>
    </row>
    <row r="13" spans="1:8" ht="12.75">
      <c r="A13" s="2" t="s">
        <v>18</v>
      </c>
      <c r="C13" s="6">
        <f t="shared" si="0"/>
        <v>251</v>
      </c>
      <c r="D13" s="7">
        <f>C13/(C18-C16)*100</f>
        <v>2.9477392836171465</v>
      </c>
      <c r="E13" s="6">
        <v>105</v>
      </c>
      <c r="F13" s="7">
        <f>E13/(C18-C16)*100</f>
        <v>1.2331180270111568</v>
      </c>
      <c r="G13" s="6">
        <v>146</v>
      </c>
      <c r="H13" s="7">
        <f>G13/(C18-C16)*100</f>
        <v>1.7146212566059895</v>
      </c>
    </row>
    <row r="14" spans="1:8" ht="12.75">
      <c r="A14" s="2" t="s">
        <v>19</v>
      </c>
      <c r="C14" s="6">
        <f t="shared" si="0"/>
        <v>9</v>
      </c>
      <c r="D14" s="7">
        <f>C14/(C18-C16)*100</f>
        <v>0.10569583088667059</v>
      </c>
      <c r="E14" s="6">
        <v>5</v>
      </c>
      <c r="F14" s="7">
        <f>E14/(C18-C16)*100</f>
        <v>0.05871990604815032</v>
      </c>
      <c r="G14" s="6">
        <v>4</v>
      </c>
      <c r="H14" s="7">
        <f>G14/(C18-C16)*100</f>
        <v>0.046975924838520255</v>
      </c>
    </row>
    <row r="15" spans="1:8" ht="12.75">
      <c r="A15" s="2" t="s">
        <v>17</v>
      </c>
      <c r="C15" s="6">
        <f t="shared" si="0"/>
        <v>132</v>
      </c>
      <c r="D15" s="7">
        <f>C15/(C18-C16)*100</f>
        <v>1.5502055196711686</v>
      </c>
      <c r="E15" s="6">
        <v>74</v>
      </c>
      <c r="F15" s="7">
        <f>E15/(C18-C16)*100</f>
        <v>0.8690546095126248</v>
      </c>
      <c r="G15" s="6">
        <v>58</v>
      </c>
      <c r="H15" s="7">
        <f>G15/(C18-C16)*100</f>
        <v>0.6811509101585438</v>
      </c>
    </row>
    <row r="16" spans="1:8" ht="12.75">
      <c r="A16" s="2" t="s">
        <v>5</v>
      </c>
      <c r="C16" s="6">
        <f t="shared" si="0"/>
        <v>38</v>
      </c>
      <c r="D16" s="7">
        <v>0</v>
      </c>
      <c r="E16" s="6">
        <v>19</v>
      </c>
      <c r="F16" s="7">
        <v>0</v>
      </c>
      <c r="G16" s="6">
        <v>19</v>
      </c>
      <c r="H16" s="7">
        <v>0</v>
      </c>
    </row>
    <row r="17" spans="1:8" ht="12.75">
      <c r="A17" s="2"/>
      <c r="C17" s="6"/>
      <c r="D17" s="7"/>
      <c r="E17" s="6"/>
      <c r="F17" s="7"/>
      <c r="G17" s="6"/>
      <c r="H17" s="7"/>
    </row>
    <row r="18" spans="1:8" ht="12.75">
      <c r="A18" s="2" t="s">
        <v>9</v>
      </c>
      <c r="C18" s="8">
        <f aca="true" t="shared" si="1" ref="C18:H18">SUM(C8:C17)</f>
        <v>8553</v>
      </c>
      <c r="D18" s="9">
        <f t="shared" si="1"/>
        <v>100.00000000000001</v>
      </c>
      <c r="E18" s="8">
        <f t="shared" si="1"/>
        <v>3744</v>
      </c>
      <c r="F18" s="9">
        <f t="shared" si="1"/>
        <v>43.746330005872</v>
      </c>
      <c r="G18" s="8">
        <f t="shared" si="1"/>
        <v>4809</v>
      </c>
      <c r="H18" s="9">
        <f t="shared" si="1"/>
        <v>56.253669994128</v>
      </c>
    </row>
    <row r="19" spans="3:8" ht="12.75">
      <c r="C19" s="1"/>
      <c r="D19" s="1"/>
      <c r="E19" s="1"/>
      <c r="F19" s="1"/>
      <c r="G19" s="1"/>
      <c r="H19" s="1"/>
    </row>
    <row r="20" spans="3:8" ht="12.75">
      <c r="C20" s="1"/>
      <c r="D20" s="1"/>
      <c r="E20" s="1"/>
      <c r="F20" s="1"/>
      <c r="G20" s="1"/>
      <c r="H20" s="1"/>
    </row>
    <row r="21" spans="1:8" ht="12.75">
      <c r="A21" s="10" t="s">
        <v>13</v>
      </c>
      <c r="B21" s="10"/>
      <c r="C21" s="10"/>
      <c r="D21" s="10"/>
      <c r="E21" s="10"/>
      <c r="F21" s="10"/>
      <c r="G21" s="10"/>
      <c r="H21" s="10"/>
    </row>
    <row r="22" spans="1:8" ht="12.75">
      <c r="A22" s="10" t="s">
        <v>12</v>
      </c>
      <c r="B22" s="10"/>
      <c r="C22" s="10"/>
      <c r="D22" s="10"/>
      <c r="E22" s="10"/>
      <c r="F22" s="10"/>
      <c r="G22" s="10"/>
      <c r="H22" s="10"/>
    </row>
    <row r="23" spans="1:8" ht="12.75">
      <c r="A23" s="10" t="s">
        <v>20</v>
      </c>
      <c r="B23" s="10"/>
      <c r="C23" s="10"/>
      <c r="D23" s="10"/>
      <c r="E23" s="10"/>
      <c r="F23" s="10"/>
      <c r="G23" s="10"/>
      <c r="H23" s="10"/>
    </row>
    <row r="24" spans="1:8" ht="12.75">
      <c r="A24" s="2"/>
      <c r="B24" s="2"/>
      <c r="C24" s="2"/>
      <c r="D24" s="2"/>
      <c r="E24" s="2"/>
      <c r="F24" s="2"/>
      <c r="G24" s="2"/>
      <c r="H24" s="2"/>
    </row>
    <row r="25" spans="1:8" ht="12.75">
      <c r="A25" s="3" t="s">
        <v>6</v>
      </c>
      <c r="B25" s="3"/>
      <c r="C25" s="4" t="s">
        <v>9</v>
      </c>
      <c r="D25" s="4" t="s">
        <v>10</v>
      </c>
      <c r="E25" s="4" t="s">
        <v>7</v>
      </c>
      <c r="F25" s="4" t="s">
        <v>10</v>
      </c>
      <c r="G25" s="4" t="s">
        <v>8</v>
      </c>
      <c r="H25" s="4" t="s">
        <v>10</v>
      </c>
    </row>
    <row r="26" spans="3:4" ht="12.75">
      <c r="C26" s="1"/>
      <c r="D26" s="1"/>
    </row>
    <row r="27" spans="1:8" ht="12.75">
      <c r="A27" s="2" t="s">
        <v>0</v>
      </c>
      <c r="C27" s="6">
        <f aca="true" t="shared" si="2" ref="C27:C35">SUM(E27,G27)</f>
        <v>18</v>
      </c>
      <c r="D27" s="7">
        <f>C27/(C37-C35)*100</f>
        <v>28.125</v>
      </c>
      <c r="E27" s="6">
        <v>7</v>
      </c>
      <c r="F27" s="7">
        <f>E27/(C37-C35)*100</f>
        <v>10.9375</v>
      </c>
      <c r="G27" s="6">
        <v>11</v>
      </c>
      <c r="H27" s="7">
        <f>G27/(C37-C35)*100</f>
        <v>17.1875</v>
      </c>
    </row>
    <row r="28" spans="1:8" ht="12.75">
      <c r="A28" s="2" t="s">
        <v>1</v>
      </c>
      <c r="C28" s="6">
        <f t="shared" si="2"/>
        <v>1</v>
      </c>
      <c r="D28" s="7">
        <f>C28/(C37-C35)*100</f>
        <v>1.5625</v>
      </c>
      <c r="E28" s="6">
        <v>1</v>
      </c>
      <c r="F28" s="7">
        <f>E28/(C37-C35)*100</f>
        <v>1.5625</v>
      </c>
      <c r="G28" s="6">
        <v>0</v>
      </c>
      <c r="H28" s="7">
        <f>G28/(C37-C35)*100</f>
        <v>0</v>
      </c>
    </row>
    <row r="29" spans="1:8" ht="12.75">
      <c r="A29" s="2" t="s">
        <v>2</v>
      </c>
      <c r="C29" s="6">
        <f t="shared" si="2"/>
        <v>0</v>
      </c>
      <c r="D29" s="7">
        <f>C29/(C37-C35)*100</f>
        <v>0</v>
      </c>
      <c r="E29" s="6">
        <v>0</v>
      </c>
      <c r="F29" s="7">
        <f>E29/(C37-C35)*100</f>
        <v>0</v>
      </c>
      <c r="G29" s="6">
        <v>0</v>
      </c>
      <c r="H29" s="7">
        <f>G29/(C37-C35)*100</f>
        <v>0</v>
      </c>
    </row>
    <row r="30" spans="1:8" ht="12.75">
      <c r="A30" s="2" t="s">
        <v>4</v>
      </c>
      <c r="C30" s="6">
        <f t="shared" si="2"/>
        <v>29</v>
      </c>
      <c r="D30" s="7">
        <f>C30/(C37-C35)*100</f>
        <v>45.3125</v>
      </c>
      <c r="E30" s="6">
        <v>14</v>
      </c>
      <c r="F30" s="7">
        <f>E30/(C37-C35)*100</f>
        <v>21.875</v>
      </c>
      <c r="G30" s="6">
        <v>15</v>
      </c>
      <c r="H30" s="7">
        <f>G30/(C37-C35)*100</f>
        <v>23.4375</v>
      </c>
    </row>
    <row r="31" spans="1:8" ht="12.75">
      <c r="A31" s="2" t="s">
        <v>3</v>
      </c>
      <c r="C31" s="6">
        <f t="shared" si="2"/>
        <v>8</v>
      </c>
      <c r="D31" s="7">
        <f>C31/(C37-C35)*100</f>
        <v>12.5</v>
      </c>
      <c r="E31" s="6">
        <v>4</v>
      </c>
      <c r="F31" s="7">
        <f>E31/(C37-C35)*100</f>
        <v>6.25</v>
      </c>
      <c r="G31" s="6">
        <v>4</v>
      </c>
      <c r="H31" s="7">
        <f>G31/(C37-C35)*100</f>
        <v>6.25</v>
      </c>
    </row>
    <row r="32" spans="1:8" ht="12.75">
      <c r="A32" s="2" t="s">
        <v>18</v>
      </c>
      <c r="C32" s="6">
        <f t="shared" si="2"/>
        <v>2</v>
      </c>
      <c r="D32" s="7">
        <f>C32/(C37-C35)*100</f>
        <v>3.125</v>
      </c>
      <c r="E32" s="6">
        <v>2</v>
      </c>
      <c r="F32" s="7">
        <f>E32/(C37-C35)*100</f>
        <v>3.125</v>
      </c>
      <c r="G32" s="6">
        <v>0</v>
      </c>
      <c r="H32" s="7">
        <f>G32/(C37-C35)*100</f>
        <v>0</v>
      </c>
    </row>
    <row r="33" spans="1:8" ht="12.75">
      <c r="A33" s="2" t="s">
        <v>19</v>
      </c>
      <c r="C33" s="6">
        <f t="shared" si="2"/>
        <v>0</v>
      </c>
      <c r="D33" s="7">
        <f>C33/(C37-C35)*100</f>
        <v>0</v>
      </c>
      <c r="E33" s="6">
        <v>0</v>
      </c>
      <c r="F33" s="7">
        <f>E33/(C37-C35)*100</f>
        <v>0</v>
      </c>
      <c r="G33" s="6">
        <v>0</v>
      </c>
      <c r="H33" s="7">
        <f>G33/(C37-C35)*100</f>
        <v>0</v>
      </c>
    </row>
    <row r="34" spans="1:8" ht="12.75">
      <c r="A34" s="2" t="s">
        <v>17</v>
      </c>
      <c r="C34" s="6">
        <f t="shared" si="2"/>
        <v>6</v>
      </c>
      <c r="D34" s="7">
        <f>C34/(C37-C35)*100</f>
        <v>9.375</v>
      </c>
      <c r="E34" s="6">
        <v>2</v>
      </c>
      <c r="F34" s="7">
        <f>E34/(C37-C35)*100</f>
        <v>3.125</v>
      </c>
      <c r="G34" s="6">
        <v>4</v>
      </c>
      <c r="H34" s="7">
        <f>G34/(C37-C35)*100</f>
        <v>6.25</v>
      </c>
    </row>
    <row r="35" spans="1:8" ht="12.75">
      <c r="A35" s="2" t="s">
        <v>5</v>
      </c>
      <c r="C35" s="6">
        <f t="shared" si="2"/>
        <v>1</v>
      </c>
      <c r="D35" s="7">
        <v>0</v>
      </c>
      <c r="E35" s="6">
        <v>0</v>
      </c>
      <c r="F35" s="7">
        <v>0</v>
      </c>
      <c r="G35" s="6">
        <v>1</v>
      </c>
      <c r="H35" s="7">
        <v>0</v>
      </c>
    </row>
    <row r="36" spans="1:8" ht="12.75">
      <c r="A36" s="2"/>
      <c r="C36" s="6"/>
      <c r="D36" s="7"/>
      <c r="E36" s="6"/>
      <c r="F36" s="7"/>
      <c r="G36" s="6"/>
      <c r="H36" s="7"/>
    </row>
    <row r="37" spans="1:8" ht="12.75">
      <c r="A37" s="2" t="s">
        <v>9</v>
      </c>
      <c r="C37" s="8">
        <f aca="true" t="shared" si="3" ref="C37:H37">SUM(C27:C36)</f>
        <v>65</v>
      </c>
      <c r="D37" s="9">
        <f t="shared" si="3"/>
        <v>100</v>
      </c>
      <c r="E37" s="8">
        <f t="shared" si="3"/>
        <v>30</v>
      </c>
      <c r="F37" s="9">
        <f t="shared" si="3"/>
        <v>46.875</v>
      </c>
      <c r="G37" s="8">
        <f t="shared" si="3"/>
        <v>35</v>
      </c>
      <c r="H37" s="9">
        <f t="shared" si="3"/>
        <v>53.125</v>
      </c>
    </row>
    <row r="38" spans="3:8" ht="12.75">
      <c r="C38" s="1"/>
      <c r="D38" s="1"/>
      <c r="E38" s="1"/>
      <c r="F38" s="1"/>
      <c r="G38" s="1"/>
      <c r="H38" s="1"/>
    </row>
    <row r="39" spans="1:8" ht="12.75">
      <c r="A39" s="10" t="s">
        <v>14</v>
      </c>
      <c r="B39" s="10"/>
      <c r="C39" s="10"/>
      <c r="D39" s="10"/>
      <c r="E39" s="10"/>
      <c r="F39" s="10"/>
      <c r="G39" s="10"/>
      <c r="H39" s="10"/>
    </row>
    <row r="40" spans="1:8" ht="12.75">
      <c r="A40" s="10" t="s">
        <v>12</v>
      </c>
      <c r="B40" s="10"/>
      <c r="C40" s="10"/>
      <c r="D40" s="10"/>
      <c r="E40" s="10"/>
      <c r="F40" s="10"/>
      <c r="G40" s="10"/>
      <c r="H40" s="10"/>
    </row>
    <row r="41" spans="1:8" ht="12.75">
      <c r="A41" s="10" t="s">
        <v>20</v>
      </c>
      <c r="B41" s="10"/>
      <c r="C41" s="10"/>
      <c r="D41" s="10"/>
      <c r="E41" s="10"/>
      <c r="F41" s="10"/>
      <c r="G41" s="10"/>
      <c r="H41" s="10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3" t="s">
        <v>6</v>
      </c>
      <c r="B43" s="3"/>
      <c r="C43" s="4" t="s">
        <v>9</v>
      </c>
      <c r="D43" s="4" t="s">
        <v>10</v>
      </c>
      <c r="E43" s="4" t="s">
        <v>7</v>
      </c>
      <c r="F43" s="4" t="s">
        <v>10</v>
      </c>
      <c r="G43" s="4" t="s">
        <v>8</v>
      </c>
      <c r="H43" s="4" t="s">
        <v>10</v>
      </c>
    </row>
    <row r="44" spans="3:4" ht="12.75">
      <c r="C44" s="1"/>
      <c r="D44" s="1"/>
    </row>
    <row r="45" spans="1:8" ht="12.75">
      <c r="A45" s="2" t="s">
        <v>0</v>
      </c>
      <c r="C45" s="6">
        <f aca="true" t="shared" si="4" ref="C45:C53">SUM(E45,G45)</f>
        <v>105</v>
      </c>
      <c r="D45" s="7">
        <f>C45/(C55-C53)*100</f>
        <v>20.75098814229249</v>
      </c>
      <c r="E45" s="6">
        <v>58</v>
      </c>
      <c r="F45" s="7">
        <f>E45/(C55-C53)*100</f>
        <v>11.462450592885375</v>
      </c>
      <c r="G45" s="6">
        <v>47</v>
      </c>
      <c r="H45" s="7">
        <f>G45/(C55-C53)*100</f>
        <v>9.288537549407115</v>
      </c>
    </row>
    <row r="46" spans="1:8" ht="12.75">
      <c r="A46" s="2" t="s">
        <v>1</v>
      </c>
      <c r="C46" s="6">
        <f t="shared" si="4"/>
        <v>2</v>
      </c>
      <c r="D46" s="7">
        <f>C46/(C55-C53)*100</f>
        <v>0.3952569169960474</v>
      </c>
      <c r="E46" s="6">
        <v>1</v>
      </c>
      <c r="F46" s="7">
        <f>E46/(C55-C53)*100</f>
        <v>0.1976284584980237</v>
      </c>
      <c r="G46" s="6">
        <v>1</v>
      </c>
      <c r="H46" s="7">
        <f>G46/(C55-C53)*100</f>
        <v>0.1976284584980237</v>
      </c>
    </row>
    <row r="47" spans="1:8" ht="12.75">
      <c r="A47" s="2" t="s">
        <v>2</v>
      </c>
      <c r="C47" s="6">
        <f t="shared" si="4"/>
        <v>15</v>
      </c>
      <c r="D47" s="7">
        <f>C47/(C55-C53)*100</f>
        <v>2.9644268774703555</v>
      </c>
      <c r="E47" s="6">
        <v>7</v>
      </c>
      <c r="F47" s="7">
        <f>E47/(C55-C53)*100</f>
        <v>1.383399209486166</v>
      </c>
      <c r="G47" s="6">
        <v>8</v>
      </c>
      <c r="H47" s="7">
        <f>G47/(C55-C53)*100</f>
        <v>1.5810276679841897</v>
      </c>
    </row>
    <row r="48" spans="1:8" ht="12.75">
      <c r="A48" s="2" t="s">
        <v>4</v>
      </c>
      <c r="C48" s="6">
        <f t="shared" si="4"/>
        <v>312</v>
      </c>
      <c r="D48" s="7">
        <f>C48/(C55-C53)*100</f>
        <v>61.6600790513834</v>
      </c>
      <c r="E48" s="6">
        <v>166</v>
      </c>
      <c r="F48" s="7">
        <f>E48/(C55-C53)*100</f>
        <v>32.80632411067194</v>
      </c>
      <c r="G48" s="6">
        <v>146</v>
      </c>
      <c r="H48" s="7">
        <f>G48/(C55-C53)*100</f>
        <v>28.85375494071146</v>
      </c>
    </row>
    <row r="49" spans="1:8" ht="12.75">
      <c r="A49" s="2" t="s">
        <v>3</v>
      </c>
      <c r="C49" s="6">
        <f t="shared" si="4"/>
        <v>49</v>
      </c>
      <c r="D49" s="7">
        <f>C49/(C55-C53)*100</f>
        <v>9.683794466403162</v>
      </c>
      <c r="E49" s="6">
        <v>29</v>
      </c>
      <c r="F49" s="7">
        <f>E49/(C55-C53)*100</f>
        <v>5.7312252964426875</v>
      </c>
      <c r="G49" s="6">
        <v>20</v>
      </c>
      <c r="H49" s="7">
        <f>G49/(C55-C53)*100</f>
        <v>3.9525691699604746</v>
      </c>
    </row>
    <row r="50" spans="1:8" ht="12.75">
      <c r="A50" s="2" t="s">
        <v>18</v>
      </c>
      <c r="C50" s="6">
        <f t="shared" si="4"/>
        <v>13</v>
      </c>
      <c r="D50" s="7">
        <f>C50/(C55-C53)*100</f>
        <v>2.5691699604743086</v>
      </c>
      <c r="E50" s="6">
        <v>8</v>
      </c>
      <c r="F50" s="7">
        <f>E50/(C55-C53)*100</f>
        <v>1.5810276679841897</v>
      </c>
      <c r="G50" s="6">
        <v>5</v>
      </c>
      <c r="H50" s="7">
        <f>G50/(C55-C53)*100</f>
        <v>0.9881422924901186</v>
      </c>
    </row>
    <row r="51" spans="1:8" ht="12.75">
      <c r="A51" s="2" t="s">
        <v>19</v>
      </c>
      <c r="C51" s="6">
        <f t="shared" si="4"/>
        <v>0</v>
      </c>
      <c r="D51" s="7">
        <f>C51/(C55-C53)*100</f>
        <v>0</v>
      </c>
      <c r="E51" s="6">
        <v>0</v>
      </c>
      <c r="F51" s="7">
        <f>E51/(C55-C53)*100</f>
        <v>0</v>
      </c>
      <c r="G51" s="6">
        <v>0</v>
      </c>
      <c r="H51" s="7">
        <f>G51/(C55-C53)*100</f>
        <v>0</v>
      </c>
    </row>
    <row r="52" spans="1:8" ht="12.75">
      <c r="A52" s="2" t="s">
        <v>17</v>
      </c>
      <c r="C52" s="6">
        <f t="shared" si="4"/>
        <v>10</v>
      </c>
      <c r="D52" s="7">
        <f>C52/(C55-C53)*100</f>
        <v>1.9762845849802373</v>
      </c>
      <c r="E52" s="6">
        <v>5</v>
      </c>
      <c r="F52" s="7">
        <f>E52/(C55-C53)*100</f>
        <v>0.9881422924901186</v>
      </c>
      <c r="G52" s="6">
        <v>5</v>
      </c>
      <c r="H52" s="7">
        <f>G52/(C55-C53)*100</f>
        <v>0.9881422924901186</v>
      </c>
    </row>
    <row r="53" spans="1:8" ht="12.75">
      <c r="A53" s="2" t="s">
        <v>5</v>
      </c>
      <c r="C53" s="6">
        <f t="shared" si="4"/>
        <v>8</v>
      </c>
      <c r="D53" s="7">
        <v>0</v>
      </c>
      <c r="E53" s="6">
        <v>3</v>
      </c>
      <c r="F53" s="7">
        <v>0</v>
      </c>
      <c r="G53" s="6">
        <v>5</v>
      </c>
      <c r="H53" s="7">
        <v>0</v>
      </c>
    </row>
    <row r="54" spans="1:8" ht="12.75">
      <c r="A54" s="2"/>
      <c r="C54" s="6"/>
      <c r="D54" s="7"/>
      <c r="E54" s="6"/>
      <c r="F54" s="7"/>
      <c r="G54" s="6"/>
      <c r="H54" s="7"/>
    </row>
    <row r="55" spans="1:8" ht="12.75">
      <c r="A55" s="2" t="s">
        <v>9</v>
      </c>
      <c r="C55" s="8">
        <f aca="true" t="shared" si="5" ref="C55:H55">SUM(C45:C54)</f>
        <v>514</v>
      </c>
      <c r="D55" s="9">
        <f t="shared" si="5"/>
        <v>99.99999999999999</v>
      </c>
      <c r="E55" s="8">
        <f t="shared" si="5"/>
        <v>277</v>
      </c>
      <c r="F55" s="9">
        <f t="shared" si="5"/>
        <v>54.15019762845849</v>
      </c>
      <c r="G55" s="8">
        <f t="shared" si="5"/>
        <v>237</v>
      </c>
      <c r="H55" s="9">
        <f t="shared" si="5"/>
        <v>45.8498023715415</v>
      </c>
    </row>
    <row r="60" spans="1:8" ht="12.75">
      <c r="A60" s="11" t="s">
        <v>21</v>
      </c>
      <c r="B60" s="11"/>
      <c r="C60" s="11"/>
      <c r="D60" s="11"/>
      <c r="E60" s="11"/>
      <c r="F60" s="11"/>
      <c r="G60" s="11"/>
      <c r="H60" s="11"/>
    </row>
    <row r="61" spans="1:8" ht="12.75">
      <c r="A61" s="11" t="s">
        <v>16</v>
      </c>
      <c r="B61" s="11"/>
      <c r="C61" s="11"/>
      <c r="D61" s="11"/>
      <c r="E61" s="11"/>
      <c r="F61" s="11"/>
      <c r="G61" s="11"/>
      <c r="H61" s="11"/>
    </row>
  </sheetData>
  <sheetProtection password="975D" sheet="1"/>
  <mergeCells count="12">
    <mergeCell ref="A39:H39"/>
    <mergeCell ref="A40:H40"/>
    <mergeCell ref="A41:H41"/>
    <mergeCell ref="A60:H60"/>
    <mergeCell ref="A61:H61"/>
    <mergeCell ref="A1:H1"/>
    <mergeCell ref="A21:H21"/>
    <mergeCell ref="A2:H2"/>
    <mergeCell ref="A3:H3"/>
    <mergeCell ref="A4:H4"/>
    <mergeCell ref="A22:H22"/>
    <mergeCell ref="A23:H23"/>
  </mergeCells>
  <hyperlinks>
    <hyperlink ref="A60:H60" r:id="rId1" display="[Spring 2014 - Fact Sheet]"/>
    <hyperlink ref="A61:H61" r:id="rId2" display="[Institutional Research Home]"/>
  </hyperlinks>
  <printOptions/>
  <pageMargins left="1.04" right="0.75" top="0.85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2003-08-22T13:18:26Z</cp:lastPrinted>
  <dcterms:created xsi:type="dcterms:W3CDTF">2001-11-26T03:35:11Z</dcterms:created>
  <dcterms:modified xsi:type="dcterms:W3CDTF">2014-11-26T18:35:36Z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